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/>
  <mc:AlternateContent xmlns:mc="http://schemas.openxmlformats.org/markup-compatibility/2006">
    <mc:Choice Requires="x15">
      <x15ac:absPath xmlns:x15ac="http://schemas.microsoft.com/office/spreadsheetml/2010/11/ac" url="Z:\Risk Management\Cerinte de publicare\2026\"/>
    </mc:Choice>
  </mc:AlternateContent>
  <xr:revisionPtr revIDLastSave="0" documentId="13_ncr:1_{070A95F4-8962-4D70-B50E-5CEB4F63BCC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1" i="1" l="1"/>
  <c r="C10" i="1"/>
  <c r="D10" i="1"/>
  <c r="E10" i="1" l="1"/>
  <c r="E36" i="1" s="1"/>
  <c r="D31" i="1"/>
  <c r="D36" i="1" l="1"/>
  <c r="E22" i="1"/>
  <c r="E15" i="1"/>
  <c r="E32" i="1"/>
  <c r="C31" i="1" l="1"/>
  <c r="C36" i="1" s="1"/>
  <c r="E31" i="1" l="1"/>
</calcChain>
</file>

<file path=xl/sharedStrings.xml><?xml version="1.0" encoding="utf-8"?>
<sst xmlns="http://schemas.openxmlformats.org/spreadsheetml/2006/main" count="73" uniqueCount="35">
  <si>
    <t>Nr. d/o</t>
  </si>
  <si>
    <t>Cerințe minime de capital</t>
  </si>
  <si>
    <t>Trimestrul gestionar</t>
  </si>
  <si>
    <t>Trimestrul precedent celui gestionar</t>
  </si>
  <si>
    <t>Din care: abordarea standardizată</t>
  </si>
  <si>
    <t>Din care: abordarea IRB de bază (FIRB)</t>
  </si>
  <si>
    <t>X</t>
  </si>
  <si>
    <t>Din care: abordarea IRB avansată (AIRB)</t>
  </si>
  <si>
    <t>Din care: titluri de capital din abordarea IRB conform abordării simple ponderate la risc sau AMI</t>
  </si>
  <si>
    <t xml:space="preserve">Riscul de credit al contrapărții </t>
  </si>
  <si>
    <t>Din care: metoda marcării la piață</t>
  </si>
  <si>
    <t>Din care: metoda expunerii inițiale</t>
  </si>
  <si>
    <t>Din care: metoda standardizată</t>
  </si>
  <si>
    <t>Din care: metoda modelului intern (MMI)</t>
  </si>
  <si>
    <t>Din care: valoarea expunerii la risc pentru contribuții la fondul de garantare a CPC</t>
  </si>
  <si>
    <t>Din care: ajustarea evaluării creditului (CVA)</t>
  </si>
  <si>
    <t>Riscul de decontare</t>
  </si>
  <si>
    <t>Expunerile din securitizare în portofoliul bancar (după plafon)</t>
  </si>
  <si>
    <t>Din care: abordarea IRB</t>
  </si>
  <si>
    <t>Din care: metoda formulei reglementate a IRB  (SFA)</t>
  </si>
  <si>
    <t>Din care: abordarea bazată pe evaluări interne (IAA)</t>
  </si>
  <si>
    <t>Risc de piață</t>
  </si>
  <si>
    <t>Din care: AMI</t>
  </si>
  <si>
    <t>Risc operațional</t>
  </si>
  <si>
    <t>Din care: abordarea de bază</t>
  </si>
  <si>
    <t>Din care: abordarea avansată de evaluare</t>
  </si>
  <si>
    <t>Valori sub pragurile pentru deducere (care sunt supuse unei ponderi de risc de 250%) după aplicarea ponderii de risc de 250%.</t>
  </si>
  <si>
    <t>Total</t>
  </si>
  <si>
    <t>Cuantumul expunerilor ponderate la risc (RWA)</t>
  </si>
  <si>
    <t>Nota: Informaţia este dezvăluită conform prevederilor Regulamentului BNM nr. 158/2020 cu privire la cerințele de publicare a informațiilor de către bănci (Anexa 11)</t>
  </si>
  <si>
    <r>
      <t xml:space="preserve">Riscul de credit </t>
    </r>
    <r>
      <rPr>
        <sz val="10"/>
        <color rgb="FF000000"/>
        <rFont val="Arial"/>
        <family val="2"/>
        <charset val="204"/>
      </rPr>
      <t>(excluzând riscul de credit al contrapărții)</t>
    </r>
  </si>
  <si>
    <t xml:space="preserve"> lei</t>
  </si>
  <si>
    <t>Public</t>
  </si>
  <si>
    <t>Informație cu privire la cuantumul expunerilor ponderate la risc (RWA) și cerințele de capital</t>
  </si>
  <si>
    <t>la situația din 31 martie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</si>
</sst>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_-;\-* #,##0_-;_-* &quot;-&quot;??_-;_-@_-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color theme="0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0"/>
      <name val="Arial"/>
      <family val="2"/>
      <charset val="204"/>
    </font>
    <font>
      <u/>
      <sz val="10"/>
      <color theme="1"/>
      <name val="Arial"/>
      <family val="2"/>
      <charset val="204"/>
    </font>
    <font>
      <i/>
      <sz val="9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800000"/>
        <bgColor indexed="9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1" fillId="0" borderId="0"/>
    <xf numFmtId="0" fontId="3" fillId="0" borderId="0"/>
    <xf numFmtId="0" fontId="3" fillId="0" borderId="0" applyNumberFormat="0" applyFill="0" applyBorder="0" applyAlignment="0" applyProtection="0"/>
    <xf numFmtId="0" fontId="3" fillId="0" borderId="0"/>
  </cellStyleXfs>
  <cellXfs count="38">
    <xf numFmtId="0" fontId="0" fillId="0" borderId="0" xfId="0"/>
    <xf numFmtId="0" fontId="5" fillId="0" borderId="0" xfId="0" applyFont="1"/>
    <xf numFmtId="0" fontId="5" fillId="0" borderId="0" xfId="0" applyFont="1" applyAlignment="1">
      <alignment wrapText="1"/>
    </xf>
    <xf numFmtId="0" fontId="5" fillId="0" borderId="0" xfId="0" applyFont="1" applyAlignment="1">
      <alignment horizontal="right" wrapTex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7" fillId="0" borderId="9" xfId="0" applyFont="1" applyBorder="1" applyAlignment="1">
      <alignment horizontal="center" vertical="center" wrapText="1"/>
    </xf>
    <xf numFmtId="0" fontId="8" fillId="0" borderId="8" xfId="0" applyFont="1" applyBorder="1" applyAlignment="1">
      <alignment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164" fontId="7" fillId="0" borderId="1" xfId="1" applyNumberFormat="1" applyFont="1" applyBorder="1" applyAlignment="1">
      <alignment horizontal="center" vertical="center" wrapText="1"/>
    </xf>
    <xf numFmtId="164" fontId="7" fillId="0" borderId="12" xfId="1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164" fontId="7" fillId="0" borderId="1" xfId="1" applyNumberFormat="1" applyFont="1" applyBorder="1" applyAlignment="1">
      <alignment vertical="center" wrapText="1"/>
    </xf>
    <xf numFmtId="164" fontId="7" fillId="0" borderId="12" xfId="1" applyNumberFormat="1" applyFont="1" applyBorder="1" applyAlignment="1">
      <alignment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3" xfId="0" applyFont="1" applyBorder="1" applyAlignment="1">
      <alignment vertical="center" wrapText="1"/>
    </xf>
    <xf numFmtId="3" fontId="3" fillId="2" borderId="8" xfId="3" applyNumberFormat="1" applyFont="1" applyFill="1" applyBorder="1" applyAlignment="1">
      <alignment horizontal="right" vertical="center"/>
    </xf>
    <xf numFmtId="3" fontId="3" fillId="2" borderId="1" xfId="3" applyNumberFormat="1" applyFont="1" applyFill="1" applyBorder="1" applyAlignment="1">
      <alignment horizontal="right" vertical="center"/>
    </xf>
    <xf numFmtId="3" fontId="3" fillId="2" borderId="10" xfId="3" applyNumberFormat="1" applyFont="1" applyFill="1" applyBorder="1" applyAlignment="1">
      <alignment horizontal="right" vertical="center"/>
    </xf>
    <xf numFmtId="3" fontId="3" fillId="2" borderId="12" xfId="3" applyNumberFormat="1" applyFont="1" applyFill="1" applyBorder="1" applyAlignment="1">
      <alignment horizontal="right" vertical="center"/>
    </xf>
    <xf numFmtId="3" fontId="9" fillId="2" borderId="3" xfId="3" applyNumberFormat="1" applyFont="1" applyFill="1" applyBorder="1" applyAlignment="1">
      <alignment horizontal="right" vertical="center"/>
    </xf>
    <xf numFmtId="3" fontId="9" fillId="2" borderId="2" xfId="3" applyNumberFormat="1" applyFont="1" applyFill="1" applyBorder="1" applyAlignment="1">
      <alignment horizontal="right" vertical="center"/>
    </xf>
    <xf numFmtId="3" fontId="5" fillId="0" borderId="0" xfId="0" applyNumberFormat="1" applyFont="1"/>
    <xf numFmtId="0" fontId="10" fillId="0" borderId="0" xfId="0" applyFont="1" applyAlignment="1">
      <alignment horizontal="right" wrapText="1"/>
    </xf>
    <xf numFmtId="0" fontId="6" fillId="3" borderId="5" xfId="5" applyFont="1" applyFill="1" applyBorder="1" applyAlignment="1">
      <alignment horizontal="center" vertical="center" wrapText="1"/>
    </xf>
    <xf numFmtId="0" fontId="6" fillId="3" borderId="3" xfId="5" applyFont="1" applyFill="1" applyBorder="1" applyAlignment="1">
      <alignment horizontal="center" vertical="center" wrapText="1"/>
    </xf>
    <xf numFmtId="0" fontId="6" fillId="3" borderId="2" xfId="5" applyFont="1" applyFill="1" applyBorder="1" applyAlignment="1">
      <alignment horizontal="center" vertical="center" wrapText="1"/>
    </xf>
    <xf numFmtId="14" fontId="5" fillId="0" borderId="0" xfId="0" applyNumberFormat="1" applyFont="1"/>
    <xf numFmtId="0" fontId="11" fillId="0" borderId="0" xfId="0" applyFont="1"/>
    <xf numFmtId="3" fontId="3" fillId="0" borderId="1" xfId="3" applyNumberFormat="1" applyFont="1" applyFill="1" applyBorder="1" applyAlignment="1">
      <alignment horizontal="right" vertical="center"/>
    </xf>
    <xf numFmtId="3" fontId="0" fillId="0" borderId="0" xfId="0" applyNumberFormat="1"/>
    <xf numFmtId="0" fontId="6" fillId="3" borderId="7" xfId="5" applyFont="1" applyFill="1" applyBorder="1" applyAlignment="1">
      <alignment horizontal="center" vertical="center" wrapText="1"/>
    </xf>
    <xf numFmtId="0" fontId="6" fillId="3" borderId="4" xfId="5" applyFont="1" applyFill="1" applyBorder="1" applyAlignment="1">
      <alignment horizontal="center" vertical="center" wrapText="1"/>
    </xf>
    <xf numFmtId="0" fontId="6" fillId="3" borderId="6" xfId="5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6" fillId="3" borderId="3" xfId="5" applyFont="1" applyFill="1" applyBorder="1" applyAlignment="1">
      <alignment horizontal="center" vertical="center" wrapText="1"/>
    </xf>
    <xf numFmtId="1" fontId="7" fillId="0" borderId="1" xfId="1" applyNumberFormat="1" applyFont="1" applyBorder="1" applyAlignment="1">
      <alignment horizontal="right" vertical="center" wrapText="1"/>
    </xf>
  </cellXfs>
  <cellStyles count="7">
    <cellStyle name="Comma" xfId="1" builtinId="3"/>
    <cellStyle name="Comma 2 2 2" xfId="5" xr:uid="{00000000-0005-0000-0000-000000000000}"/>
    <cellStyle name="Normal" xfId="0" builtinId="0"/>
    <cellStyle name="Normal 10 2" xfId="4" xr:uid="{00000000-0005-0000-0000-000001000000}"/>
    <cellStyle name="Normal 2" xfId="2" xr:uid="{00000000-0005-0000-0000-000002000000}"/>
    <cellStyle name="Normal 2 2" xfId="3" xr:uid="{00000000-0005-0000-0000-000003000000}"/>
    <cellStyle name="Normal 2 3" xfId="6" xr:uid="{DCCAAEF8-30F2-420E-ABAA-CE8488DAFDE5}"/>
  </cellStyles>
  <dxfs count="0"/>
  <tableStyles count="0" defaultTableStyle="TableStyleMedium2" defaultPivotStyle="PivotStyleLight16"/>
  <colors>
    <mruColors>
      <color rgb="FF800000"/>
      <color rgb="FF970323"/>
      <color rgb="FF94021A"/>
      <color rgb="FFA50021"/>
      <color rgb="FF990000"/>
      <color rgb="FF710D22"/>
      <color rgb="FF920815"/>
      <color rgb="FF7E0018"/>
      <color rgb="FF900E0E"/>
      <color rgb="FF6F0B0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1:G39"/>
  <sheetViews>
    <sheetView tabSelected="1" topLeftCell="A16" workbookViewId="0">
      <selection activeCell="H33" sqref="H33"/>
    </sheetView>
  </sheetViews>
  <sheetFormatPr defaultColWidth="9.140625" defaultRowHeight="12.75" x14ac:dyDescent="0.2"/>
  <cols>
    <col min="1" max="1" width="5.7109375" style="1" customWidth="1"/>
    <col min="2" max="2" width="41.42578125" style="1" customWidth="1"/>
    <col min="3" max="3" width="19.28515625" style="1" customWidth="1"/>
    <col min="4" max="4" width="26.42578125" style="1" customWidth="1"/>
    <col min="5" max="5" width="19.28515625" style="1" customWidth="1"/>
    <col min="6" max="6" width="9.140625" style="1"/>
    <col min="7" max="7" width="11.140625" style="1" bestFit="1" customWidth="1"/>
    <col min="8" max="16384" width="9.140625" style="1"/>
  </cols>
  <sheetData>
    <row r="1" spans="1:7" x14ac:dyDescent="0.2">
      <c r="A1" s="2"/>
      <c r="B1" s="2"/>
      <c r="C1" s="2"/>
      <c r="D1" s="2"/>
      <c r="E1" s="24" t="s">
        <v>32</v>
      </c>
    </row>
    <row r="2" spans="1:7" x14ac:dyDescent="0.2">
      <c r="A2" s="2"/>
      <c r="B2" s="2"/>
      <c r="C2" s="2"/>
      <c r="D2" s="2"/>
      <c r="E2" s="2"/>
    </row>
    <row r="3" spans="1:7" x14ac:dyDescent="0.2">
      <c r="E3" s="3"/>
    </row>
    <row r="4" spans="1:7" x14ac:dyDescent="0.2">
      <c r="A4" s="35" t="s">
        <v>33</v>
      </c>
      <c r="B4" s="35"/>
      <c r="C4" s="35"/>
      <c r="D4" s="35"/>
      <c r="E4" s="35"/>
    </row>
    <row r="5" spans="1:7" x14ac:dyDescent="0.2">
      <c r="A5" s="35" t="s">
        <v>34</v>
      </c>
      <c r="B5" s="35"/>
      <c r="C5" s="35"/>
      <c r="D5" s="35"/>
      <c r="E5" s="35"/>
    </row>
    <row r="6" spans="1:7" x14ac:dyDescent="0.2">
      <c r="A6" s="4"/>
      <c r="B6" s="4"/>
      <c r="C6" s="4"/>
      <c r="D6" s="4"/>
      <c r="E6" s="4"/>
    </row>
    <row r="7" spans="1:7" ht="13.5" thickBot="1" x14ac:dyDescent="0.25">
      <c r="C7" s="28"/>
      <c r="D7" s="28"/>
      <c r="E7" s="5" t="s">
        <v>31</v>
      </c>
    </row>
    <row r="8" spans="1:7" ht="30.75" customHeight="1" x14ac:dyDescent="0.2">
      <c r="A8" s="32" t="s">
        <v>0</v>
      </c>
      <c r="B8" s="34"/>
      <c r="C8" s="34" t="s">
        <v>28</v>
      </c>
      <c r="D8" s="34"/>
      <c r="E8" s="25" t="s">
        <v>1</v>
      </c>
    </row>
    <row r="9" spans="1:7" ht="27.75" customHeight="1" thickBot="1" x14ac:dyDescent="0.25">
      <c r="A9" s="33"/>
      <c r="B9" s="36"/>
      <c r="C9" s="26" t="s">
        <v>2</v>
      </c>
      <c r="D9" s="26" t="s">
        <v>3</v>
      </c>
      <c r="E9" s="27" t="s">
        <v>2</v>
      </c>
    </row>
    <row r="10" spans="1:7" ht="25.5" x14ac:dyDescent="0.2">
      <c r="A10" s="6">
        <v>1</v>
      </c>
      <c r="B10" s="7" t="s">
        <v>30</v>
      </c>
      <c r="C10" s="17">
        <f>C11</f>
        <v>790228210.67103803</v>
      </c>
      <c r="D10" s="17">
        <f>D11</f>
        <v>818112920.20291698</v>
      </c>
      <c r="E10" s="19">
        <f t="shared" ref="E10" si="0">E11</f>
        <v>79022821.069999993</v>
      </c>
      <c r="G10" s="23"/>
    </row>
    <row r="11" spans="1:7" ht="15" customHeight="1" x14ac:dyDescent="0.25">
      <c r="A11" s="8">
        <v>2</v>
      </c>
      <c r="B11" s="9" t="s">
        <v>4</v>
      </c>
      <c r="C11" s="17">
        <v>790228210.67103803</v>
      </c>
      <c r="D11" s="31">
        <v>818112920.20291698</v>
      </c>
      <c r="E11" s="20">
        <f>ROUND(C11*10%,2)</f>
        <v>79022821.069999993</v>
      </c>
    </row>
    <row r="12" spans="1:7" ht="15" customHeight="1" x14ac:dyDescent="0.2">
      <c r="A12" s="8">
        <v>3</v>
      </c>
      <c r="B12" s="9" t="s">
        <v>5</v>
      </c>
      <c r="C12" s="10" t="s">
        <v>6</v>
      </c>
      <c r="D12" s="10" t="s">
        <v>6</v>
      </c>
      <c r="E12" s="11" t="s">
        <v>6</v>
      </c>
    </row>
    <row r="13" spans="1:7" ht="15" customHeight="1" x14ac:dyDescent="0.2">
      <c r="A13" s="8">
        <v>4</v>
      </c>
      <c r="B13" s="9" t="s">
        <v>7</v>
      </c>
      <c r="C13" s="10" t="s">
        <v>6</v>
      </c>
      <c r="D13" s="10" t="s">
        <v>6</v>
      </c>
      <c r="E13" s="11" t="s">
        <v>6</v>
      </c>
    </row>
    <row r="14" spans="1:7" ht="38.25" x14ac:dyDescent="0.2">
      <c r="A14" s="8">
        <v>5</v>
      </c>
      <c r="B14" s="9" t="s">
        <v>8</v>
      </c>
      <c r="C14" s="10" t="s">
        <v>6</v>
      </c>
      <c r="D14" s="10" t="s">
        <v>6</v>
      </c>
      <c r="E14" s="11" t="s">
        <v>6</v>
      </c>
    </row>
    <row r="15" spans="1:7" ht="15" customHeight="1" x14ac:dyDescent="0.2">
      <c r="A15" s="8">
        <v>6</v>
      </c>
      <c r="B15" s="12" t="s">
        <v>9</v>
      </c>
      <c r="C15" s="18">
        <v>0</v>
      </c>
      <c r="D15" s="18">
        <v>0</v>
      </c>
      <c r="E15" s="20">
        <f>ROUND(C15*10%,2)</f>
        <v>0</v>
      </c>
    </row>
    <row r="16" spans="1:7" ht="15" customHeight="1" x14ac:dyDescent="0.2">
      <c r="A16" s="8">
        <v>7</v>
      </c>
      <c r="B16" s="9" t="s">
        <v>10</v>
      </c>
      <c r="C16" s="13"/>
      <c r="D16" s="13"/>
      <c r="E16" s="14"/>
    </row>
    <row r="17" spans="1:5" ht="15" customHeight="1" x14ac:dyDescent="0.2">
      <c r="A17" s="8">
        <v>8</v>
      </c>
      <c r="B17" s="9" t="s">
        <v>11</v>
      </c>
      <c r="C17" s="13"/>
      <c r="D17" s="13"/>
      <c r="E17" s="14"/>
    </row>
    <row r="18" spans="1:5" ht="15" customHeight="1" x14ac:dyDescent="0.2">
      <c r="A18" s="8">
        <v>9</v>
      </c>
      <c r="B18" s="9" t="s">
        <v>12</v>
      </c>
      <c r="C18" s="13"/>
      <c r="D18" s="13"/>
      <c r="E18" s="14"/>
    </row>
    <row r="19" spans="1:5" ht="15" customHeight="1" x14ac:dyDescent="0.2">
      <c r="A19" s="8">
        <v>10</v>
      </c>
      <c r="B19" s="9" t="s">
        <v>13</v>
      </c>
      <c r="C19" s="10" t="s">
        <v>6</v>
      </c>
      <c r="D19" s="10" t="s">
        <v>6</v>
      </c>
      <c r="E19" s="11" t="s">
        <v>6</v>
      </c>
    </row>
    <row r="20" spans="1:5" ht="25.5" x14ac:dyDescent="0.2">
      <c r="A20" s="8">
        <v>11</v>
      </c>
      <c r="B20" s="9" t="s">
        <v>14</v>
      </c>
      <c r="C20" s="10" t="s">
        <v>6</v>
      </c>
      <c r="D20" s="10" t="s">
        <v>6</v>
      </c>
      <c r="E20" s="11" t="s">
        <v>6</v>
      </c>
    </row>
    <row r="21" spans="1:5" ht="15" customHeight="1" x14ac:dyDescent="0.2">
      <c r="A21" s="8">
        <v>12</v>
      </c>
      <c r="B21" s="9" t="s">
        <v>15</v>
      </c>
      <c r="C21" s="10"/>
      <c r="D21" s="10"/>
      <c r="E21" s="11"/>
    </row>
    <row r="22" spans="1:5" ht="15" customHeight="1" x14ac:dyDescent="0.2">
      <c r="A22" s="8">
        <v>13</v>
      </c>
      <c r="B22" s="12" t="s">
        <v>16</v>
      </c>
      <c r="C22" s="18">
        <v>0</v>
      </c>
      <c r="D22" s="18">
        <v>0</v>
      </c>
      <c r="E22" s="20">
        <f>ROUND(C22*10%,2)</f>
        <v>0</v>
      </c>
    </row>
    <row r="23" spans="1:5" ht="25.5" x14ac:dyDescent="0.2">
      <c r="A23" s="8">
        <v>14</v>
      </c>
      <c r="B23" s="9" t="s">
        <v>17</v>
      </c>
      <c r="C23" s="10" t="s">
        <v>6</v>
      </c>
      <c r="D23" s="10" t="s">
        <v>6</v>
      </c>
      <c r="E23" s="11" t="s">
        <v>6</v>
      </c>
    </row>
    <row r="24" spans="1:5" ht="15" customHeight="1" x14ac:dyDescent="0.2">
      <c r="A24" s="8">
        <v>15</v>
      </c>
      <c r="B24" s="9" t="s">
        <v>18</v>
      </c>
      <c r="C24" s="10" t="s">
        <v>6</v>
      </c>
      <c r="D24" s="10" t="s">
        <v>6</v>
      </c>
      <c r="E24" s="11" t="s">
        <v>6</v>
      </c>
    </row>
    <row r="25" spans="1:5" ht="25.5" x14ac:dyDescent="0.2">
      <c r="A25" s="8">
        <v>16</v>
      </c>
      <c r="B25" s="9" t="s">
        <v>19</v>
      </c>
      <c r="C25" s="10" t="s">
        <v>6</v>
      </c>
      <c r="D25" s="10" t="s">
        <v>6</v>
      </c>
      <c r="E25" s="11" t="s">
        <v>6</v>
      </c>
    </row>
    <row r="26" spans="1:5" ht="25.5" x14ac:dyDescent="0.2">
      <c r="A26" s="8">
        <v>17</v>
      </c>
      <c r="B26" s="9" t="s">
        <v>20</v>
      </c>
      <c r="C26" s="10" t="s">
        <v>6</v>
      </c>
      <c r="D26" s="10" t="s">
        <v>6</v>
      </c>
      <c r="E26" s="11" t="s">
        <v>6</v>
      </c>
    </row>
    <row r="27" spans="1:5" ht="15" customHeight="1" x14ac:dyDescent="0.2">
      <c r="A27" s="8">
        <v>18</v>
      </c>
      <c r="B27" s="9" t="s">
        <v>4</v>
      </c>
      <c r="C27" s="10"/>
      <c r="D27" s="10"/>
      <c r="E27" s="11"/>
    </row>
    <row r="28" spans="1:5" ht="15" customHeight="1" x14ac:dyDescent="0.2">
      <c r="A28" s="8">
        <v>19</v>
      </c>
      <c r="B28" s="12" t="s">
        <v>21</v>
      </c>
      <c r="C28" s="37">
        <v>0</v>
      </c>
      <c r="D28" s="18">
        <v>7389747.5120000001</v>
      </c>
      <c r="E28" s="37">
        <v>0</v>
      </c>
    </row>
    <row r="29" spans="1:5" ht="15" customHeight="1" x14ac:dyDescent="0.2">
      <c r="A29" s="8">
        <v>20</v>
      </c>
      <c r="B29" s="9" t="s">
        <v>4</v>
      </c>
      <c r="C29" s="10" t="s">
        <v>6</v>
      </c>
      <c r="D29" s="18">
        <v>7389747.5120000001</v>
      </c>
      <c r="E29" s="10" t="s">
        <v>6</v>
      </c>
    </row>
    <row r="30" spans="1:5" ht="15" customHeight="1" x14ac:dyDescent="0.2">
      <c r="A30" s="8">
        <v>21</v>
      </c>
      <c r="B30" s="9" t="s">
        <v>22</v>
      </c>
      <c r="C30" s="10" t="s">
        <v>6</v>
      </c>
      <c r="D30" s="10" t="s">
        <v>6</v>
      </c>
      <c r="E30" s="11" t="s">
        <v>6</v>
      </c>
    </row>
    <row r="31" spans="1:5" ht="15" customHeight="1" x14ac:dyDescent="0.2">
      <c r="A31" s="8">
        <v>22</v>
      </c>
      <c r="B31" s="12" t="s">
        <v>23</v>
      </c>
      <c r="C31" s="18">
        <f>SUM(C32:C33)</f>
        <v>194673273.49999997</v>
      </c>
      <c r="D31" s="18">
        <f>SUM(D32:D33)</f>
        <v>194673273.49999997</v>
      </c>
      <c r="E31" s="20">
        <f t="shared" ref="E31" si="1">SUM(E32:E33)</f>
        <v>19467327.350000001</v>
      </c>
    </row>
    <row r="32" spans="1:5" ht="15" customHeight="1" x14ac:dyDescent="0.2">
      <c r="A32" s="8">
        <v>23</v>
      </c>
      <c r="B32" s="9" t="s">
        <v>24</v>
      </c>
      <c r="C32" s="30">
        <v>194673273.49999997</v>
      </c>
      <c r="D32" s="30">
        <v>194673273.49999997</v>
      </c>
      <c r="E32" s="20">
        <f>ROUND(C32*10%,2)</f>
        <v>19467327.350000001</v>
      </c>
    </row>
    <row r="33" spans="1:5" ht="15" customHeight="1" x14ac:dyDescent="0.2">
      <c r="A33" s="8">
        <v>24</v>
      </c>
      <c r="B33" s="9" t="s">
        <v>4</v>
      </c>
      <c r="C33" s="10"/>
      <c r="D33" s="10"/>
      <c r="E33" s="11"/>
    </row>
    <row r="34" spans="1:5" ht="15" customHeight="1" x14ac:dyDescent="0.2">
      <c r="A34" s="8">
        <v>25</v>
      </c>
      <c r="B34" s="9" t="s">
        <v>25</v>
      </c>
      <c r="C34" s="10" t="s">
        <v>6</v>
      </c>
      <c r="D34" s="10" t="s">
        <v>6</v>
      </c>
      <c r="E34" s="11" t="s">
        <v>6</v>
      </c>
    </row>
    <row r="35" spans="1:5" ht="38.25" x14ac:dyDescent="0.2">
      <c r="A35" s="8">
        <v>26</v>
      </c>
      <c r="B35" s="9" t="s">
        <v>26</v>
      </c>
      <c r="C35" s="18">
        <v>0</v>
      </c>
      <c r="D35" s="18">
        <v>0</v>
      </c>
      <c r="E35" s="20">
        <v>0</v>
      </c>
    </row>
    <row r="36" spans="1:5" ht="15" customHeight="1" thickBot="1" x14ac:dyDescent="0.25">
      <c r="A36" s="15">
        <v>27</v>
      </c>
      <c r="B36" s="16" t="s">
        <v>27</v>
      </c>
      <c r="C36" s="21">
        <f>C10+C15+C22+C28+C31</f>
        <v>984901484.17103803</v>
      </c>
      <c r="D36" s="21">
        <f>D10+D15+D22+D28+D31</f>
        <v>1020175941.2149169</v>
      </c>
      <c r="E36" s="22">
        <f>E10+E15+E22+E28+E31</f>
        <v>98490148.419999987</v>
      </c>
    </row>
    <row r="37" spans="1:5" x14ac:dyDescent="0.2">
      <c r="C37" s="23"/>
    </row>
    <row r="39" spans="1:5" x14ac:dyDescent="0.2">
      <c r="A39" s="29" t="s">
        <v>29</v>
      </c>
    </row>
  </sheetData>
  <mergeCells count="5">
    <mergeCell ref="A8:A9"/>
    <mergeCell ref="C8:D8"/>
    <mergeCell ref="A4:E4"/>
    <mergeCell ref="B8:B9"/>
    <mergeCell ref="A5:E5"/>
  </mergeCells>
  <pageMargins left="0.31496062992125984" right="0.31496062992125984" top="0.15748031496062992" bottom="0.15748031496062992" header="0.31496062992125984" footer="0.31496062992125984"/>
  <pageSetup scale="77" orientation="portrait" horizontalDpi="300" verticalDpi="300" r:id="rId1"/>
  <headerFooter>
    <oddFooter>&amp;R&amp;"Calibri,Regular"&amp;10Public</oddFooter>
    <evenFooter>&amp;R&amp;"Calibri,Regular"&amp;10Public</evenFooter>
    <firstFooter>&amp;R&amp;"Calibri,Regular"&amp;10Public</first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2e9f38f2-8ead-41cd-8bbd-29e0526c4b49" origin="userSelected">
  <element uid="id_classification_nonbusiness" value=""/>
</sisl>
</file>

<file path=customXml/itemProps1.xml><?xml version="1.0" encoding="utf-8"?>
<ds:datastoreItem xmlns:ds="http://schemas.openxmlformats.org/officeDocument/2006/customXml" ds:itemID="{FC621F3B-BD5A-4DB2-B91F-8B0526D145EF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ldanilova</dc:creator>
  <cp:lastModifiedBy>Radii Melentii</cp:lastModifiedBy>
  <cp:lastPrinted>2023-11-15T10:10:27Z</cp:lastPrinted>
  <dcterms:created xsi:type="dcterms:W3CDTF">2020-11-26T10:07:18Z</dcterms:created>
  <dcterms:modified xsi:type="dcterms:W3CDTF">2026-05-12T11:37:58Z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bf574778-39d2-4437-8663-2214d5189f7a</vt:lpwstr>
  </property>
  <property fmtid="{D5CDD505-2E9C-101B-9397-08002B2CF9AE}" pid="3" name="bjSaver">
    <vt:lpwstr>zzqiRp3axCWzV8C6M5FkKZK2/T22HMUu</vt:lpwstr>
  </property>
  <property fmtid="{D5CDD505-2E9C-101B-9397-08002B2CF9AE}" pid="4" name="bjDocumentLabelXML">
    <vt:lpwstr>&lt;?xml version="1.0" encoding="us-ascii"?&gt;&lt;sisl xmlns:xsd="http://www.w3.org/2001/XMLSchema" xmlns:xsi="http://www.w3.org/2001/XMLSchema-instance" sislVersion="0" policy="2e9f38f2-8ead-41cd-8bbd-29e0526c4b49" origin="userSelected" xmlns="http://www.boldonj</vt:lpwstr>
  </property>
  <property fmtid="{D5CDD505-2E9C-101B-9397-08002B2CF9AE}" pid="5" name="bjDocumentLabelXML-0">
    <vt:lpwstr>ames.com/2008/01/sie/internal/label"&gt;&lt;element uid="id_classification_nonbusiness" value="" /&gt;&lt;/sisl&gt;</vt:lpwstr>
  </property>
  <property fmtid="{D5CDD505-2E9C-101B-9397-08002B2CF9AE}" pid="6" name="bjDocumentSecurityLabel">
    <vt:lpwstr>Public</vt:lpwstr>
  </property>
  <property fmtid="{D5CDD505-2E9C-101B-9397-08002B2CF9AE}" pid="7" name="bjClsUserRVM">
    <vt:lpwstr>[]</vt:lpwstr>
  </property>
  <property fmtid="{D5CDD505-2E9C-101B-9397-08002B2CF9AE}" pid="8" name="bjRightFooterLabel-first">
    <vt:lpwstr>&amp;"Calibri,Regular"&amp;10Public</vt:lpwstr>
  </property>
  <property fmtid="{D5CDD505-2E9C-101B-9397-08002B2CF9AE}" pid="9" name="bjRightFooterLabel-even">
    <vt:lpwstr>&amp;"Calibri,Regular"&amp;10Public</vt:lpwstr>
  </property>
  <property fmtid="{D5CDD505-2E9C-101B-9397-08002B2CF9AE}" pid="10" name="bjRightFooterLabel">
    <vt:lpwstr>&amp;"Calibri,Regular"&amp;10Public</vt:lpwstr>
  </property>
</Properties>
</file>